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700" windowHeight="7425" activeTab="0"/>
  </bookViews>
  <sheets>
    <sheet name="Sheet1" sheetId="1" r:id="rId1"/>
    <sheet name="Sheet2" sheetId="2" r:id="rId2"/>
    <sheet name="Sheet3" sheetId="3" r:id="rId3"/>
  </sheets>
  <definedNames>
    <definedName name="BoardPixelClock">'Sheet1'!$B$7</definedName>
  </definedNames>
  <calcPr fullCalcOnLoad="1"/>
</workbook>
</file>

<file path=xl/sharedStrings.xml><?xml version="1.0" encoding="utf-8"?>
<sst xmlns="http://schemas.openxmlformats.org/spreadsheetml/2006/main" count="24" uniqueCount="23">
  <si>
    <t>pixels/frame</t>
  </si>
  <si>
    <t>bits/pixel</t>
  </si>
  <si>
    <t>bits/frame</t>
  </si>
  <si>
    <t>bytes/frame</t>
  </si>
  <si>
    <t>Frames/sec</t>
  </si>
  <si>
    <t>frames/second</t>
  </si>
  <si>
    <t>height</t>
  </si>
  <si>
    <t>width</t>
  </si>
  <si>
    <t>Mb/frame</t>
  </si>
  <si>
    <t>Mb/s</t>
  </si>
  <si>
    <t>(Mb/s)</t>
  </si>
  <si>
    <t>Seconds/Frame</t>
  </si>
  <si>
    <t>Frames/Second</t>
  </si>
  <si>
    <t>MHz (Pixel Clock)</t>
  </si>
  <si>
    <t>(MHz) Equivalent Pixel Clock</t>
  </si>
  <si>
    <t>PCI-1424 Reference Manual</t>
  </si>
  <si>
    <t>Other IMAQ Reference Manuals</t>
  </si>
  <si>
    <t>Image Properties</t>
  </si>
  <si>
    <t>Desired Data Rate</t>
  </si>
  <si>
    <t>Desired FPS</t>
  </si>
  <si>
    <t>Desired Pixel Clock</t>
  </si>
  <si>
    <t>[MHz] Max Board Pixel Clock</t>
  </si>
  <si>
    <t>Image Data-Rate Calculator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</si>
</sst>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_ "/>
    <numFmt numFmtId="179" formatCode="#,##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4" fillId="0" borderId="0" xfId="16" applyAlignment="1">
      <alignment vertical="center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177" fontId="0" fillId="0" borderId="2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gital.ni.com/manuals.nsf/display?ReadForm&amp;lookup=Vision&gt;&gt;Image%20Acquisition%20Boards&gt;&gt;Digital%20Image%20Acquisition&amp;view=web_productcurrent&amp;node=132090_US" TargetMode="External" /><Relationship Id="rId2" Type="http://schemas.openxmlformats.org/officeDocument/2006/relationships/hyperlink" Target="http://www.ni.com/pdf/manuals/321869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5.375" style="0" customWidth="1"/>
    <col min="2" max="2" width="21.75390625" style="0" customWidth="1"/>
    <col min="3" max="3" width="26.375" style="0" bestFit="1" customWidth="1"/>
    <col min="4" max="4" width="3.25390625" style="0" customWidth="1"/>
    <col min="5" max="5" width="12.625" style="0" customWidth="1"/>
    <col min="6" max="6" width="10.25390625" style="0" customWidth="1"/>
    <col min="7" max="7" width="13.25390625" style="0" customWidth="1"/>
  </cols>
  <sheetData>
    <row r="2" spans="2:5" ht="17.25">
      <c r="B2" s="8" t="s">
        <v>22</v>
      </c>
      <c r="E2" s="3"/>
    </row>
    <row r="4" ht="13.5">
      <c r="B4" s="17" t="s">
        <v>15</v>
      </c>
    </row>
    <row r="5" ht="13.5">
      <c r="B5" s="17" t="s">
        <v>16</v>
      </c>
    </row>
    <row r="6" ht="14.25" thickBot="1"/>
    <row r="7" spans="2:3" ht="14.25" thickBot="1">
      <c r="B7" s="22">
        <v>50</v>
      </c>
      <c r="C7" s="21" t="s">
        <v>21</v>
      </c>
    </row>
    <row r="9" ht="14.25" thickBot="1">
      <c r="B9" s="2" t="s">
        <v>17</v>
      </c>
    </row>
    <row r="10" spans="2:3" ht="13.5">
      <c r="B10" s="18">
        <v>1900</v>
      </c>
      <c r="C10" s="9" t="s">
        <v>6</v>
      </c>
    </row>
    <row r="11" spans="2:3" ht="13.5">
      <c r="B11" s="19">
        <v>2800</v>
      </c>
      <c r="C11" s="11" t="s">
        <v>7</v>
      </c>
    </row>
    <row r="12" spans="2:3" ht="13.5">
      <c r="B12" s="19">
        <v>32</v>
      </c>
      <c r="C12" s="11" t="s">
        <v>1</v>
      </c>
    </row>
    <row r="13" spans="2:3" ht="13.5">
      <c r="B13" s="16">
        <f>B10*B11</f>
        <v>5320000</v>
      </c>
      <c r="C13" s="11" t="s">
        <v>0</v>
      </c>
    </row>
    <row r="14" spans="2:3" ht="13.5">
      <c r="B14" s="16">
        <f>B13*B12</f>
        <v>170240000</v>
      </c>
      <c r="C14" s="11" t="s">
        <v>2</v>
      </c>
    </row>
    <row r="15" spans="2:3" ht="13.5">
      <c r="B15" s="16">
        <f>B14/8</f>
        <v>21280000</v>
      </c>
      <c r="C15" s="11" t="s">
        <v>3</v>
      </c>
    </row>
    <row r="16" spans="2:3" ht="14.25" thickBot="1">
      <c r="B16" s="15">
        <f>B15/1048576</f>
        <v>20.294189453125</v>
      </c>
      <c r="C16" s="12" t="s">
        <v>8</v>
      </c>
    </row>
    <row r="17" ht="13.5">
      <c r="B17" s="5"/>
    </row>
    <row r="18" ht="14.25" thickBot="1">
      <c r="B18" s="4" t="s">
        <v>18</v>
      </c>
    </row>
    <row r="19" spans="2:3" ht="13.5">
      <c r="B19" s="18">
        <v>50</v>
      </c>
      <c r="C19" s="9" t="s">
        <v>9</v>
      </c>
    </row>
    <row r="20" spans="2:3" ht="13.5">
      <c r="B20" s="23">
        <f>B19/B16</f>
        <v>2.4637593984962405</v>
      </c>
      <c r="C20" s="11" t="s">
        <v>4</v>
      </c>
    </row>
    <row r="21" spans="2:3" ht="14.25" thickBot="1">
      <c r="B21" s="27" t="str">
        <f>IF(B20*B13/1000000&gt;BoardPixelClock,"ERROR: DATARATE TOO HIGH!","DATARATE OK")</f>
        <v>DATARATE OK</v>
      </c>
      <c r="C21" s="26"/>
    </row>
    <row r="23" ht="14.25" thickBot="1">
      <c r="B23" s="2" t="s">
        <v>19</v>
      </c>
    </row>
    <row r="24" spans="2:3" ht="13.5">
      <c r="B24" s="20">
        <v>5</v>
      </c>
      <c r="C24" s="9" t="s">
        <v>5</v>
      </c>
    </row>
    <row r="25" spans="2:3" ht="13.5">
      <c r="B25" s="13">
        <f>B24*B13/1000000</f>
        <v>26.6</v>
      </c>
      <c r="C25" s="11" t="s">
        <v>14</v>
      </c>
    </row>
    <row r="26" spans="2:5" ht="13.5">
      <c r="B26" s="14">
        <f>B24*B15/1000000</f>
        <v>106.4</v>
      </c>
      <c r="C26" s="11" t="s">
        <v>10</v>
      </c>
      <c r="E26" s="6"/>
    </row>
    <row r="27" spans="2:6" ht="14.25" thickBot="1">
      <c r="B27" s="24" t="str">
        <f>IF(B25&gt;BoardPixelClock,"ERROR: FRAMERATE TOO HIGH!","FRAMERATE OK")</f>
        <v>FRAMERATE OK</v>
      </c>
      <c r="C27" s="25"/>
      <c r="E27" s="7"/>
      <c r="F27" s="1"/>
    </row>
    <row r="28" spans="5:6" ht="13.5">
      <c r="E28" s="7"/>
      <c r="F28" s="1"/>
    </row>
    <row r="29" spans="2:6" ht="14.25" thickBot="1">
      <c r="B29" s="2" t="s">
        <v>20</v>
      </c>
      <c r="E29" s="7"/>
      <c r="F29" s="1"/>
    </row>
    <row r="30" spans="2:3" ht="13.5">
      <c r="B30" s="20">
        <v>50</v>
      </c>
      <c r="C30" s="9" t="s">
        <v>13</v>
      </c>
    </row>
    <row r="31" spans="2:3" ht="13.5">
      <c r="B31" s="10">
        <f>B13/(B30*1000000)</f>
        <v>0.1064</v>
      </c>
      <c r="C31" s="11" t="s">
        <v>11</v>
      </c>
    </row>
    <row r="32" spans="2:3" ht="13.5">
      <c r="B32" s="10">
        <f>1/B31</f>
        <v>9.398496240601505</v>
      </c>
      <c r="C32" s="11" t="s">
        <v>12</v>
      </c>
    </row>
    <row r="33" spans="2:3" ht="13.5">
      <c r="B33" s="10">
        <f>B32*B15/1000000</f>
        <v>200.00000000000003</v>
      </c>
      <c r="C33" s="11" t="s">
        <v>10</v>
      </c>
    </row>
    <row r="34" spans="2:3" ht="14.25" thickBot="1">
      <c r="B34" s="24" t="str">
        <f>IF(B30&gt;BoardPixelClock,"ERROR: SAMPLERATE TOO HIGH!","SAMPLERATE OK")</f>
        <v>SAMPLERATE OK</v>
      </c>
      <c r="C34" s="26"/>
    </row>
  </sheetData>
  <sheetProtection sheet="1" objects="1" scenarios="1"/>
  <mergeCells count="3">
    <mergeCell ref="B27:C27"/>
    <mergeCell ref="B34:C34"/>
    <mergeCell ref="B21:C21"/>
  </mergeCells>
  <hyperlinks>
    <hyperlink ref="B5" r:id="rId1" display="Other IMAQ Reference Manuals"/>
    <hyperlink ref="B4" r:id="rId2" display="PCI-1424 Reference Manual"/>
  </hyperlinks>
  <printOptions/>
  <pageMargins left="0.75" right="0.75" top="1" bottom="1" header="0.512" footer="0.512"/>
  <pageSetup horizontalDpi="355" verticalDpi="355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日本ナショナルインスツルメンツ株式会社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nfolse</dc:creator>
  <cp:keywords/>
  <dc:description/>
  <cp:lastModifiedBy>nfolse</cp:lastModifiedBy>
  <dcterms:created xsi:type="dcterms:W3CDTF">2004-01-23T04:50:18Z</dcterms:created>
  <dcterms:modified xsi:type="dcterms:W3CDTF">2004-01-29T07:54:15Z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